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13_ncr:1_{CC2771A5-F4F0-4054-A124-34B9F3EEB976}" xr6:coauthVersionLast="36" xr6:coauthVersionMax="36" xr10:uidLastSave="{00000000-0000-0000-0000-000000000000}"/>
  <bookViews>
    <workbookView xWindow="240" yWindow="90" windowWidth="23640" windowHeight="9975" xr2:uid="{00000000-000D-0000-FFFF-FFFF00000000}"/>
  </bookViews>
  <sheets>
    <sheet name="MC Traineeships" sheetId="1" r:id="rId1"/>
    <sheet name="MC Eff April 2019" sheetId="6" r:id="rId2"/>
    <sheet name="MC Eff April 2020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7" l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10" i="6"/>
  <c r="F78" i="1" l="1"/>
  <c r="D78" i="1"/>
  <c r="F77" i="1"/>
  <c r="D77" i="1"/>
  <c r="F69" i="1"/>
  <c r="D69" i="1"/>
  <c r="F68" i="1"/>
  <c r="D68" i="1"/>
  <c r="F60" i="1"/>
  <c r="D60" i="1"/>
  <c r="F59" i="1"/>
  <c r="D59" i="1"/>
  <c r="F50" i="1"/>
  <c r="D50" i="1"/>
  <c r="F49" i="1"/>
  <c r="D49" i="1"/>
  <c r="F40" i="1"/>
  <c r="D40" i="1"/>
  <c r="F39" i="1"/>
  <c r="D39" i="1"/>
  <c r="F31" i="1"/>
  <c r="D31" i="1"/>
  <c r="F30" i="1"/>
  <c r="F20" i="1"/>
  <c r="D20" i="1"/>
  <c r="F19" i="1"/>
  <c r="D19" i="1"/>
  <c r="F10" i="1"/>
  <c r="D10" i="1"/>
  <c r="F9" i="1"/>
  <c r="D9" i="1"/>
  <c r="D30" i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I78" i="1" s="1"/>
  <c r="D18" i="6"/>
  <c r="D17" i="6"/>
  <c r="D16" i="6"/>
  <c r="D15" i="6"/>
  <c r="E60" i="1" s="1"/>
  <c r="D14" i="6"/>
  <c r="E77" i="1" s="1"/>
  <c r="D13" i="6"/>
  <c r="D12" i="6"/>
  <c r="D11" i="6"/>
  <c r="D9" i="6"/>
  <c r="D8" i="6"/>
  <c r="D7" i="6"/>
  <c r="D6" i="6"/>
  <c r="D5" i="6"/>
  <c r="D4" i="6"/>
  <c r="E19" i="1" l="1"/>
  <c r="E49" i="1"/>
  <c r="E59" i="1"/>
  <c r="E68" i="1"/>
  <c r="E30" i="1"/>
  <c r="I40" i="1"/>
  <c r="E20" i="1"/>
  <c r="I31" i="1"/>
  <c r="E50" i="1"/>
  <c r="I69" i="1"/>
  <c r="I10" i="1"/>
  <c r="E10" i="1"/>
  <c r="E40" i="1"/>
  <c r="I60" i="1"/>
  <c r="E78" i="1"/>
  <c r="E9" i="1"/>
  <c r="I20" i="1"/>
  <c r="E31" i="1"/>
  <c r="E39" i="1"/>
  <c r="I50" i="1"/>
  <c r="E69" i="1"/>
</calcChain>
</file>

<file path=xl/sharedStrings.xml><?xml version="1.0" encoding="utf-8"?>
<sst xmlns="http://schemas.openxmlformats.org/spreadsheetml/2006/main" count="161" uniqueCount="63">
  <si>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</si>
  <si>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</si>
  <si>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</si>
  <si>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</si>
  <si>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</si>
  <si>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</si>
  <si>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</si>
  <si>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</si>
  <si>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</si>
  <si>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</si>
  <si>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</si>
  <si>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</si>
  <si>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</si>
  <si>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</si>
  <si>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</si>
  <si>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</si>
  <si>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</si>
  <si>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</si>
  <si>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</si>
  <si>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</si>
  <si>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</si>
  <si>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Human Resources Specialist Trainee 1</t>
  </si>
  <si>
    <t>Human Resources Specialist Trainee 2</t>
  </si>
  <si>
    <t>Human Resources Specialist 1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</si>
  <si>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</si>
  <si>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</si>
  <si>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</si>
  <si>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</si>
  <si>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</si>
  <si>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</si>
  <si>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</si>
  <si>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</si>
  <si>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</si>
  <si>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</si>
  <si>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</si>
  <si>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</si>
  <si>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</si>
  <si>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</si>
  <si>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</si>
  <si>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</si>
  <si>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</si>
  <si>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</si>
  <si>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</si>
  <si>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</si>
  <si>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</si>
  <si>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</si>
  <si>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</si>
  <si>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</si>
  <si>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</si>
  <si>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</si>
  <si>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</si>
  <si>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</si>
  <si>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</si>
  <si>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</si>
  <si>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</si>
  <si>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 xml:space="preserve">HUMAN RESOURCES SPECIALIST (and all applicable parenthetics) </t>
  </si>
  <si>
    <t>PAYROLL ANALYST</t>
  </si>
  <si>
    <t>TRAINING SPECIALIST (and all applicable parenthetics*</t>
  </si>
  <si>
    <t>M/C April 2019</t>
  </si>
  <si>
    <t>$125,632+</t>
  </si>
  <si>
    <t>M/C Traineeships (unrepresented), Fiscal Year 2019-2020, Effective April 2019</t>
  </si>
  <si>
    <t>These spreadsheets are an advisory tool only and do not encompass all possible scenarios. Please refer to the accompanying memo for additional information.</t>
  </si>
  <si>
    <t>BUSINESS SERVICES CENTER ANALYST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</si>
</sst>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/>
    <xf numFmtId="164" fontId="6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Alignment="1"/>
    <xf numFmtId="0" fontId="6" fillId="0" borderId="8" xfId="0" applyFont="1" applyBorder="1"/>
    <xf numFmtId="3" fontId="6" fillId="0" borderId="9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10" fillId="0" borderId="2" xfId="0" applyFont="1" applyBorder="1"/>
    <xf numFmtId="6" fontId="11" fillId="0" borderId="2" xfId="0" applyNumberFormat="1" applyFont="1" applyBorder="1"/>
    <xf numFmtId="0" fontId="10" fillId="0" borderId="2" xfId="0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6" fontId="6" fillId="0" borderId="9" xfId="0" applyNumberFormat="1" applyFont="1" applyFill="1" applyBorder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/>
    <xf numFmtId="0" fontId="6" fillId="0" borderId="8" xfId="0" applyFont="1" applyBorder="1" applyAlignment="1">
      <alignment horizontal="center"/>
    </xf>
    <xf numFmtId="6" fontId="11" fillId="0" borderId="11" xfId="0" applyNumberFormat="1" applyFont="1" applyBorder="1"/>
    <xf numFmtId="0" fontId="11" fillId="0" borderId="2" xfId="0" applyFont="1" applyBorder="1"/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="90" zoomScaleNormal="90" workbookViewId="0">
      <selection activeCell="A44" sqref="A44"/>
    </sheetView>
  </sheetViews>
  <sheetFormatPr defaultRowHeight="15" x14ac:dyDescent="0.2"/>
  <cols>
    <col min="1" max="1" width="6.5" style="31" customWidth="1"/>
    <col min="2" max="2" width="52.875" style="31" customWidth="1"/>
    <col min="3" max="3" width="15.625" style="31" customWidth="1"/>
    <col min="4" max="4" width="16.625" style="87" customWidth="1"/>
    <col min="5" max="5" width="13.875" style="31" customWidth="1"/>
    <col min="6" max="6" width="13.875" style="88" customWidth="1"/>
    <col min="7" max="7" width="50.125" style="31" customWidth="1"/>
    <col min="8" max="8" width="6.5" style="31" customWidth="1"/>
    <col min="9" max="9" width="15" style="31" customWidth="1"/>
    <col min="10" max="16384" width="9" style="31"/>
  </cols>
  <sheetData>
    <row r="1" spans="1:9" ht="20.25" x14ac:dyDescent="0.2">
      <c r="A1" s="98" t="s">
        <v>60</v>
      </c>
      <c r="B1" s="98"/>
      <c r="C1" s="98"/>
      <c r="D1" s="98"/>
      <c r="E1" s="98"/>
      <c r="F1" s="98"/>
      <c r="G1" s="98"/>
      <c r="H1" s="98"/>
      <c r="I1" s="98"/>
    </row>
    <row r="2" spans="1:9" ht="20.25" x14ac:dyDescent="0.2">
      <c r="A2" s="101" t="s">
        <v>61</v>
      </c>
      <c r="B2" s="98"/>
      <c r="C2" s="98"/>
      <c r="D2" s="98"/>
      <c r="E2" s="98"/>
      <c r="F2" s="98"/>
      <c r="G2" s="98"/>
      <c r="H2" s="98"/>
      <c r="I2" s="98"/>
    </row>
    <row r="4" spans="1:9" s="1" customFormat="1" ht="20.25" x14ac:dyDescent="0.3">
      <c r="A4" s="1" t="s">
        <v>51</v>
      </c>
      <c r="D4" s="2"/>
      <c r="F4" s="3"/>
    </row>
    <row r="5" spans="1:9" s="4" customFormat="1" ht="12.75" x14ac:dyDescent="0.2">
      <c r="D5" s="5"/>
      <c r="F5" s="6"/>
    </row>
    <row r="6" spans="1:9" s="52" customFormat="1" ht="40.5" customHeight="1" x14ac:dyDescent="0.2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9" s="61" customFormat="1" x14ac:dyDescent="0.2">
      <c r="A7" s="53"/>
      <c r="B7" s="54"/>
      <c r="C7" s="55"/>
      <c r="D7" s="56"/>
      <c r="E7" s="57"/>
      <c r="F7" s="58"/>
      <c r="G7" s="59"/>
      <c r="H7" s="60"/>
      <c r="I7" s="54"/>
    </row>
    <row r="8" spans="1:9" s="61" customFormat="1" ht="15.75" x14ac:dyDescent="0.25">
      <c r="A8" s="53"/>
      <c r="B8" s="13" t="s">
        <v>8</v>
      </c>
      <c r="C8" s="14"/>
      <c r="D8" s="62"/>
      <c r="E8" s="63"/>
      <c r="F8" s="64"/>
      <c r="G8" s="65"/>
      <c r="H8" s="66"/>
      <c r="I8" s="67"/>
    </row>
    <row r="9" spans="1:9" s="23" customFormat="1" ht="12.75" x14ac:dyDescent="0.2">
      <c r="A9" s="15"/>
      <c r="B9" s="16" t="s">
        <v>9</v>
      </c>
      <c r="C9" s="17" t="s">
        <v>10</v>
      </c>
      <c r="D9" s="18">
        <f>'MC Eff April 2019'!$B$14</f>
        <v>46117</v>
      </c>
      <c r="E9" s="18">
        <f>'MC Eff April 2019'!$D$14</f>
        <v>1969</v>
      </c>
      <c r="F9" s="19">
        <f>'MC Eff April 2019'!$C$19</f>
        <v>71823</v>
      </c>
      <c r="G9" s="20"/>
      <c r="H9" s="21"/>
      <c r="I9" s="22"/>
    </row>
    <row r="10" spans="1:9" s="61" customFormat="1" x14ac:dyDescent="0.2">
      <c r="A10" s="53"/>
      <c r="B10" s="24" t="s">
        <v>11</v>
      </c>
      <c r="C10" s="25" t="s">
        <v>12</v>
      </c>
      <c r="D10" s="26">
        <f>'MC Eff April 2019'!$B$15</f>
        <v>48857</v>
      </c>
      <c r="E10" s="26">
        <f>'MC Eff April 2019'!$D$15</f>
        <v>2043</v>
      </c>
      <c r="F10" s="19">
        <f>'MC Eff April 2019'!$C$19</f>
        <v>71823</v>
      </c>
      <c r="G10" s="89" t="s">
        <v>13</v>
      </c>
      <c r="H10" s="68">
        <v>18</v>
      </c>
      <c r="I10" s="26">
        <f>'MC Eff April 2019'!$D$19</f>
        <v>2324</v>
      </c>
    </row>
    <row r="11" spans="1:9" s="61" customFormat="1" ht="27.6" customHeight="1" x14ac:dyDescent="0.2">
      <c r="A11" s="53"/>
      <c r="B11" s="99" t="s">
        <v>14</v>
      </c>
      <c r="C11" s="99"/>
      <c r="D11" s="99"/>
      <c r="E11" s="99"/>
      <c r="F11" s="99"/>
      <c r="G11" s="99"/>
      <c r="H11" s="99"/>
      <c r="I11" s="99"/>
    </row>
    <row r="12" spans="1:9" s="61" customFormat="1" x14ac:dyDescent="0.2">
      <c r="A12" s="53"/>
      <c r="B12" s="27"/>
      <c r="C12" s="69"/>
      <c r="D12" s="70"/>
      <c r="E12" s="70"/>
      <c r="F12" s="71"/>
      <c r="G12" s="69"/>
      <c r="H12" s="72"/>
    </row>
    <row r="14" spans="1:9" s="1" customFormat="1" ht="20.25" x14ac:dyDescent="0.3">
      <c r="A14" s="1" t="s">
        <v>52</v>
      </c>
      <c r="D14" s="2"/>
      <c r="F14" s="3"/>
    </row>
    <row r="16" spans="1:9" ht="25.5" x14ac:dyDescent="0.2">
      <c r="B16" s="7" t="s">
        <v>0</v>
      </c>
      <c r="C16" s="8" t="s">
        <v>1</v>
      </c>
      <c r="D16" s="9" t="s">
        <v>2</v>
      </c>
      <c r="E16" s="10" t="s">
        <v>3</v>
      </c>
      <c r="F16" s="9" t="s">
        <v>4</v>
      </c>
      <c r="G16" s="11" t="s">
        <v>5</v>
      </c>
      <c r="H16" s="8" t="s">
        <v>6</v>
      </c>
      <c r="I16" s="12" t="s">
        <v>7</v>
      </c>
    </row>
    <row r="17" spans="1:9" x14ac:dyDescent="0.2">
      <c r="B17" s="54"/>
      <c r="C17" s="55"/>
      <c r="D17" s="56"/>
      <c r="E17" s="57"/>
      <c r="F17" s="58"/>
      <c r="G17" s="59"/>
      <c r="H17" s="60"/>
      <c r="I17" s="54"/>
    </row>
    <row r="18" spans="1:9" ht="15.75" x14ac:dyDescent="0.25">
      <c r="B18" s="13" t="s">
        <v>8</v>
      </c>
      <c r="C18" s="14"/>
      <c r="D18" s="62"/>
      <c r="E18" s="63"/>
      <c r="F18" s="64"/>
      <c r="G18" s="65"/>
      <c r="H18" s="66"/>
      <c r="I18" s="67"/>
    </row>
    <row r="19" spans="1:9" x14ac:dyDescent="0.2">
      <c r="B19" s="16" t="s">
        <v>48</v>
      </c>
      <c r="C19" s="17" t="s">
        <v>10</v>
      </c>
      <c r="D19" s="18">
        <f>'MC Eff April 2019'!$B$14</f>
        <v>46117</v>
      </c>
      <c r="E19" s="18">
        <f>'MC Eff April 2019'!$D$14</f>
        <v>1969</v>
      </c>
      <c r="F19" s="19">
        <f>'MC Eff April 2019'!$C$19</f>
        <v>71823</v>
      </c>
      <c r="G19" s="20"/>
      <c r="H19" s="21"/>
      <c r="I19" s="22"/>
    </row>
    <row r="20" spans="1:9" x14ac:dyDescent="0.2">
      <c r="B20" s="24" t="s">
        <v>49</v>
      </c>
      <c r="C20" s="25" t="s">
        <v>12</v>
      </c>
      <c r="D20" s="26">
        <f>'MC Eff April 2019'!$B$15</f>
        <v>48857</v>
      </c>
      <c r="E20" s="26">
        <f>'MC Eff April 2019'!$D$15</f>
        <v>2043</v>
      </c>
      <c r="F20" s="19">
        <f>'MC Eff April 2019'!$C$19</f>
        <v>71823</v>
      </c>
      <c r="G20" s="89" t="s">
        <v>50</v>
      </c>
      <c r="H20" s="68">
        <v>18</v>
      </c>
      <c r="I20" s="26">
        <f>'MC Eff April 2019'!$D$19</f>
        <v>2324</v>
      </c>
    </row>
    <row r="21" spans="1:9" ht="28.15" customHeight="1" x14ac:dyDescent="0.2">
      <c r="B21" s="100" t="s">
        <v>14</v>
      </c>
      <c r="C21" s="100"/>
      <c r="D21" s="100"/>
      <c r="E21" s="100"/>
      <c r="F21" s="100"/>
      <c r="G21" s="100"/>
      <c r="H21" s="100"/>
      <c r="I21" s="100"/>
    </row>
    <row r="22" spans="1:9" s="61" customFormat="1" x14ac:dyDescent="0.2">
      <c r="A22" s="53"/>
      <c r="B22" s="86" t="s">
        <v>47</v>
      </c>
      <c r="C22" s="69"/>
      <c r="D22" s="70"/>
      <c r="E22" s="70"/>
      <c r="F22" s="71"/>
      <c r="G22" s="69"/>
      <c r="H22" s="72"/>
    </row>
    <row r="23" spans="1:9" s="61" customFormat="1" x14ac:dyDescent="0.2">
      <c r="A23" s="53"/>
      <c r="B23" s="28"/>
      <c r="C23" s="69"/>
      <c r="D23" s="70"/>
      <c r="E23" s="70"/>
      <c r="F23" s="71"/>
      <c r="G23" s="69"/>
      <c r="H23" s="72"/>
    </row>
    <row r="25" spans="1:9" s="1" customFormat="1" ht="20.25" x14ac:dyDescent="0.3">
      <c r="A25" s="1" t="s">
        <v>53</v>
      </c>
      <c r="D25" s="2"/>
      <c r="F25" s="3"/>
    </row>
    <row r="26" spans="1:9" s="4" customFormat="1" ht="12.75" x14ac:dyDescent="0.2">
      <c r="D26" s="5"/>
      <c r="F26" s="6"/>
    </row>
    <row r="27" spans="1:9" s="4" customFormat="1" ht="25.5" x14ac:dyDescent="0.2">
      <c r="B27" s="7" t="s">
        <v>0</v>
      </c>
      <c r="C27" s="8" t="s">
        <v>1</v>
      </c>
      <c r="D27" s="9" t="s">
        <v>2</v>
      </c>
      <c r="E27" s="10" t="s">
        <v>3</v>
      </c>
      <c r="F27" s="9" t="s">
        <v>4</v>
      </c>
      <c r="G27" s="11" t="s">
        <v>5</v>
      </c>
      <c r="H27" s="8" t="s">
        <v>6</v>
      </c>
      <c r="I27" s="12" t="s">
        <v>7</v>
      </c>
    </row>
    <row r="28" spans="1:9" s="4" customFormat="1" x14ac:dyDescent="0.2">
      <c r="B28" s="54"/>
      <c r="C28" s="55"/>
      <c r="D28" s="56"/>
      <c r="E28" s="57"/>
      <c r="F28" s="58"/>
      <c r="G28" s="59"/>
      <c r="H28" s="60"/>
      <c r="I28" s="54"/>
    </row>
    <row r="29" spans="1:9" s="4" customFormat="1" ht="15.75" x14ac:dyDescent="0.25">
      <c r="B29" s="13" t="s">
        <v>8</v>
      </c>
      <c r="C29" s="14"/>
      <c r="D29" s="62"/>
      <c r="E29" s="63"/>
      <c r="F29" s="64"/>
      <c r="G29" s="65"/>
      <c r="H29" s="66"/>
      <c r="I29" s="67"/>
    </row>
    <row r="30" spans="1:9" s="4" customFormat="1" ht="12.75" x14ac:dyDescent="0.2">
      <c r="B30" s="16" t="s">
        <v>15</v>
      </c>
      <c r="C30" s="17" t="s">
        <v>10</v>
      </c>
      <c r="D30" s="18">
        <f>'MC Eff April 2019'!$B$14</f>
        <v>46117</v>
      </c>
      <c r="E30" s="18">
        <f>'MC Eff April 2019'!$D$14</f>
        <v>1969</v>
      </c>
      <c r="F30" s="19">
        <f>'MC Eff April 2019'!$C$19</f>
        <v>71823</v>
      </c>
      <c r="G30" s="20"/>
      <c r="H30" s="21"/>
      <c r="I30" s="22"/>
    </row>
    <row r="31" spans="1:9" s="4" customFormat="1" x14ac:dyDescent="0.2">
      <c r="B31" s="24" t="s">
        <v>16</v>
      </c>
      <c r="C31" s="25" t="s">
        <v>12</v>
      </c>
      <c r="D31" s="26">
        <f>'MC Eff April 2019'!$B$15</f>
        <v>48857</v>
      </c>
      <c r="E31" s="26">
        <f>'MC Eff April 2019'!$D$15</f>
        <v>2043</v>
      </c>
      <c r="F31" s="38">
        <f>'MC Eff April 2019'!$C$19</f>
        <v>71823</v>
      </c>
      <c r="G31" s="89" t="s">
        <v>17</v>
      </c>
      <c r="H31" s="68">
        <v>18</v>
      </c>
      <c r="I31" s="26">
        <f>'MC Eff April 2019'!$D$19</f>
        <v>2324</v>
      </c>
    </row>
    <row r="32" spans="1:9" s="4" customFormat="1" ht="12.75" x14ac:dyDescent="0.2">
      <c r="D32" s="5"/>
      <c r="F32" s="6"/>
    </row>
    <row r="34" spans="1:9" s="1" customFormat="1" ht="20.25" x14ac:dyDescent="0.3">
      <c r="A34" s="1" t="s">
        <v>54</v>
      </c>
      <c r="D34" s="2"/>
      <c r="F34" s="3"/>
    </row>
    <row r="35" spans="1:9" s="4" customFormat="1" ht="12.75" x14ac:dyDescent="0.2">
      <c r="D35" s="5"/>
      <c r="F35" s="6"/>
    </row>
    <row r="36" spans="1:9" s="4" customFormat="1" ht="25.5" x14ac:dyDescent="0.2">
      <c r="B36" s="7" t="s">
        <v>0</v>
      </c>
      <c r="C36" s="8" t="s">
        <v>1</v>
      </c>
      <c r="D36" s="9" t="s">
        <v>2</v>
      </c>
      <c r="E36" s="10" t="s">
        <v>3</v>
      </c>
      <c r="F36" s="9" t="s">
        <v>4</v>
      </c>
      <c r="G36" s="11" t="s">
        <v>5</v>
      </c>
      <c r="H36" s="8" t="s">
        <v>6</v>
      </c>
      <c r="I36" s="12" t="s">
        <v>7</v>
      </c>
    </row>
    <row r="37" spans="1:9" s="4" customFormat="1" x14ac:dyDescent="0.2">
      <c r="B37" s="54"/>
      <c r="C37" s="55"/>
      <c r="D37" s="56"/>
      <c r="E37" s="57"/>
      <c r="F37" s="58"/>
      <c r="G37" s="59"/>
      <c r="H37" s="60"/>
      <c r="I37" s="54"/>
    </row>
    <row r="38" spans="1:9" s="4" customFormat="1" ht="15.75" x14ac:dyDescent="0.25">
      <c r="B38" s="13" t="s">
        <v>8</v>
      </c>
      <c r="C38" s="14"/>
      <c r="D38" s="62"/>
      <c r="E38" s="63"/>
      <c r="F38" s="64"/>
      <c r="G38" s="65"/>
      <c r="H38" s="66"/>
      <c r="I38" s="67"/>
    </row>
    <row r="39" spans="1:9" s="4" customFormat="1" ht="12.75" x14ac:dyDescent="0.2">
      <c r="B39" s="16" t="s">
        <v>18</v>
      </c>
      <c r="C39" s="17" t="s">
        <v>10</v>
      </c>
      <c r="D39" s="18">
        <f>'MC Eff April 2019'!$B$14</f>
        <v>46117</v>
      </c>
      <c r="E39" s="18">
        <f>'MC Eff April 2019'!$D$14</f>
        <v>1969</v>
      </c>
      <c r="F39" s="19">
        <f>'MC Eff April 2019'!$C$19</f>
        <v>71823</v>
      </c>
      <c r="G39" s="20"/>
      <c r="H39" s="21"/>
      <c r="I39" s="22"/>
    </row>
    <row r="40" spans="1:9" s="4" customFormat="1" x14ac:dyDescent="0.2">
      <c r="B40" s="24" t="s">
        <v>19</v>
      </c>
      <c r="C40" s="25" t="s">
        <v>12</v>
      </c>
      <c r="D40" s="26">
        <f>'MC Eff April 2019'!$B$15</f>
        <v>48857</v>
      </c>
      <c r="E40" s="26">
        <f>'MC Eff April 2019'!$D$15</f>
        <v>2043</v>
      </c>
      <c r="F40" s="38">
        <f>'MC Eff April 2019'!$C$19</f>
        <v>71823</v>
      </c>
      <c r="G40" s="89" t="s">
        <v>20</v>
      </c>
      <c r="H40" s="68">
        <v>18</v>
      </c>
      <c r="I40" s="26">
        <f>'MC Eff April 2019'!$D$19</f>
        <v>2324</v>
      </c>
    </row>
    <row r="41" spans="1:9" s="4" customFormat="1" ht="28.15" customHeight="1" x14ac:dyDescent="0.2">
      <c r="B41" s="100" t="s">
        <v>14</v>
      </c>
      <c r="C41" s="100"/>
      <c r="D41" s="100"/>
      <c r="E41" s="100"/>
      <c r="F41" s="100"/>
      <c r="G41" s="100"/>
      <c r="H41" s="100"/>
      <c r="I41" s="100"/>
    </row>
    <row r="42" spans="1:9" s="4" customFormat="1" ht="12.75" x14ac:dyDescent="0.2">
      <c r="B42" s="39"/>
      <c r="C42" s="39"/>
      <c r="D42" s="39"/>
      <c r="E42" s="39"/>
      <c r="F42" s="39"/>
      <c r="G42" s="39"/>
      <c r="H42" s="39"/>
      <c r="I42" s="39"/>
    </row>
    <row r="43" spans="1:9" s="4" customFormat="1" ht="12.75" x14ac:dyDescent="0.2">
      <c r="B43" s="39"/>
      <c r="C43" s="39"/>
      <c r="D43" s="39"/>
      <c r="E43" s="39"/>
      <c r="F43" s="39"/>
      <c r="G43" s="39"/>
      <c r="H43" s="39"/>
      <c r="I43" s="39"/>
    </row>
    <row r="44" spans="1:9" s="61" customFormat="1" ht="20.25" x14ac:dyDescent="0.3">
      <c r="A44" s="40" t="s">
        <v>62</v>
      </c>
      <c r="B44" s="52"/>
      <c r="C44" s="73"/>
      <c r="D44" s="74"/>
      <c r="E44" s="75"/>
      <c r="F44" s="75"/>
      <c r="H44" s="76"/>
      <c r="I44" s="75"/>
    </row>
    <row r="45" spans="1:9" s="61" customFormat="1" x14ac:dyDescent="0.2">
      <c r="B45" s="52"/>
      <c r="C45" s="73"/>
      <c r="D45" s="74"/>
      <c r="E45" s="75"/>
      <c r="F45" s="75"/>
      <c r="H45" s="76"/>
      <c r="I45" s="75"/>
    </row>
    <row r="46" spans="1:9" s="23" customFormat="1" ht="25.5" x14ac:dyDescent="0.2">
      <c r="A46" s="41"/>
      <c r="B46" s="42" t="s">
        <v>0</v>
      </c>
      <c r="C46" s="43" t="s">
        <v>1</v>
      </c>
      <c r="D46" s="44" t="s">
        <v>2</v>
      </c>
      <c r="E46" s="10" t="s">
        <v>3</v>
      </c>
      <c r="F46" s="45" t="s">
        <v>4</v>
      </c>
      <c r="G46" s="46" t="s">
        <v>5</v>
      </c>
      <c r="H46" s="43" t="s">
        <v>6</v>
      </c>
      <c r="I46" s="47" t="s">
        <v>7</v>
      </c>
    </row>
    <row r="47" spans="1:9" s="61" customFormat="1" x14ac:dyDescent="0.2">
      <c r="B47" s="77"/>
      <c r="C47" s="78"/>
      <c r="D47" s="79"/>
      <c r="E47" s="80"/>
      <c r="F47" s="80"/>
      <c r="G47" s="54"/>
      <c r="H47" s="60"/>
      <c r="I47" s="80"/>
    </row>
    <row r="48" spans="1:9" s="61" customFormat="1" ht="15.75" x14ac:dyDescent="0.25">
      <c r="B48" s="48" t="s">
        <v>8</v>
      </c>
      <c r="C48" s="49"/>
      <c r="D48" s="81"/>
      <c r="E48" s="82"/>
      <c r="F48" s="82"/>
      <c r="G48" s="67"/>
      <c r="H48" s="82"/>
      <c r="I48" s="82"/>
    </row>
    <row r="49" spans="1:9" s="61" customFormat="1" x14ac:dyDescent="0.2">
      <c r="B49" s="90" t="s">
        <v>43</v>
      </c>
      <c r="C49" s="91" t="s">
        <v>10</v>
      </c>
      <c r="D49" s="18">
        <f>'MC Eff April 2019'!$B$14</f>
        <v>46117</v>
      </c>
      <c r="E49" s="18">
        <f>'MC Eff April 2019'!$D$14</f>
        <v>1969</v>
      </c>
      <c r="F49" s="19">
        <f>'MC Eff April 2019'!$C$19</f>
        <v>71823</v>
      </c>
      <c r="G49" s="22" t="s">
        <v>44</v>
      </c>
      <c r="H49" s="50"/>
      <c r="I49" s="50"/>
    </row>
    <row r="50" spans="1:9" s="61" customFormat="1" x14ac:dyDescent="0.2">
      <c r="B50" s="92" t="s">
        <v>45</v>
      </c>
      <c r="C50" s="93" t="s">
        <v>12</v>
      </c>
      <c r="D50" s="26">
        <f>'MC Eff April 2019'!$B$15</f>
        <v>48857</v>
      </c>
      <c r="E50" s="26">
        <f>'MC Eff April 2019'!$D$15</f>
        <v>2043</v>
      </c>
      <c r="F50" s="38">
        <f>'MC Eff April 2019'!$C$19</f>
        <v>71823</v>
      </c>
      <c r="G50" s="94" t="s">
        <v>46</v>
      </c>
      <c r="H50" s="95">
        <v>18</v>
      </c>
      <c r="I50" s="26">
        <f>'MC Eff April 2019'!$D$19</f>
        <v>2324</v>
      </c>
    </row>
    <row r="51" spans="1:9" s="4" customFormat="1" ht="28.15" customHeight="1" x14ac:dyDescent="0.2">
      <c r="B51" s="100" t="s">
        <v>14</v>
      </c>
      <c r="C51" s="100"/>
      <c r="D51" s="100"/>
      <c r="E51" s="100"/>
      <c r="F51" s="100"/>
      <c r="G51" s="100"/>
      <c r="H51" s="100"/>
      <c r="I51" s="100"/>
    </row>
    <row r="52" spans="1:9" s="61" customFormat="1" x14ac:dyDescent="0.2">
      <c r="B52" s="83"/>
      <c r="C52" s="84"/>
      <c r="D52" s="17"/>
      <c r="E52" s="17"/>
      <c r="F52" s="51"/>
      <c r="G52" s="53"/>
      <c r="H52" s="85"/>
      <c r="I52" s="17"/>
    </row>
    <row r="53" spans="1:9" s="4" customFormat="1" ht="12.75" x14ac:dyDescent="0.2">
      <c r="D53" s="5"/>
      <c r="F53" s="6"/>
    </row>
    <row r="54" spans="1:9" s="1" customFormat="1" ht="20.25" x14ac:dyDescent="0.3">
      <c r="A54" s="1" t="s">
        <v>55</v>
      </c>
      <c r="D54" s="2"/>
      <c r="F54" s="3"/>
    </row>
    <row r="56" spans="1:9" ht="25.5" x14ac:dyDescent="0.2">
      <c r="B56" s="7" t="s">
        <v>0</v>
      </c>
      <c r="C56" s="8" t="s">
        <v>1</v>
      </c>
      <c r="D56" s="9" t="s">
        <v>2</v>
      </c>
      <c r="E56" s="10" t="s">
        <v>3</v>
      </c>
      <c r="F56" s="9" t="s">
        <v>4</v>
      </c>
      <c r="G56" s="11" t="s">
        <v>5</v>
      </c>
      <c r="H56" s="8" t="s">
        <v>6</v>
      </c>
      <c r="I56" s="12" t="s">
        <v>7</v>
      </c>
    </row>
    <row r="57" spans="1:9" x14ac:dyDescent="0.2">
      <c r="B57" s="54"/>
      <c r="C57" s="55"/>
      <c r="D57" s="56"/>
      <c r="E57" s="57"/>
      <c r="F57" s="58"/>
      <c r="G57" s="59"/>
      <c r="H57" s="60"/>
      <c r="I57" s="54"/>
    </row>
    <row r="58" spans="1:9" ht="15.75" x14ac:dyDescent="0.25">
      <c r="B58" s="13" t="s">
        <v>8</v>
      </c>
      <c r="C58" s="14"/>
      <c r="D58" s="62"/>
      <c r="E58" s="63"/>
      <c r="F58" s="64"/>
      <c r="G58" s="65"/>
      <c r="H58" s="66"/>
      <c r="I58" s="67"/>
    </row>
    <row r="59" spans="1:9" x14ac:dyDescent="0.2">
      <c r="B59" s="16" t="s">
        <v>21</v>
      </c>
      <c r="C59" s="17" t="s">
        <v>10</v>
      </c>
      <c r="D59" s="18">
        <f>'MC Eff April 2019'!$B$14</f>
        <v>46117</v>
      </c>
      <c r="E59" s="18">
        <f>'MC Eff April 2019'!$D$14</f>
        <v>1969</v>
      </c>
      <c r="F59" s="19">
        <f>'MC Eff April 2019'!$C$19</f>
        <v>71823</v>
      </c>
      <c r="G59" s="20"/>
      <c r="H59" s="21"/>
      <c r="I59" s="22"/>
    </row>
    <row r="60" spans="1:9" x14ac:dyDescent="0.2">
      <c r="B60" s="24" t="s">
        <v>22</v>
      </c>
      <c r="C60" s="25" t="s">
        <v>12</v>
      </c>
      <c r="D60" s="26">
        <f>'MC Eff April 2019'!$B$15</f>
        <v>48857</v>
      </c>
      <c r="E60" s="26">
        <f>'MC Eff April 2019'!$D$15</f>
        <v>2043</v>
      </c>
      <c r="F60" s="38">
        <f>'MC Eff April 2019'!$C$19</f>
        <v>71823</v>
      </c>
      <c r="G60" s="89" t="s">
        <v>23</v>
      </c>
      <c r="H60" s="68">
        <v>18</v>
      </c>
      <c r="I60" s="26">
        <f>'MC Eff April 2019'!$D$19</f>
        <v>2324</v>
      </c>
    </row>
    <row r="61" spans="1:9" x14ac:dyDescent="0.2">
      <c r="B61" s="86"/>
    </row>
    <row r="63" spans="1:9" s="1" customFormat="1" ht="20.25" x14ac:dyDescent="0.3">
      <c r="A63" s="1" t="s">
        <v>56</v>
      </c>
      <c r="D63" s="2"/>
      <c r="F63" s="3"/>
    </row>
    <row r="65" spans="1:9" ht="25.5" x14ac:dyDescent="0.2">
      <c r="B65" s="7" t="s">
        <v>0</v>
      </c>
      <c r="C65" s="8" t="s">
        <v>1</v>
      </c>
      <c r="D65" s="9" t="s">
        <v>2</v>
      </c>
      <c r="E65" s="10" t="s">
        <v>3</v>
      </c>
      <c r="F65" s="9" t="s">
        <v>4</v>
      </c>
      <c r="G65" s="11" t="s">
        <v>5</v>
      </c>
      <c r="H65" s="8" t="s">
        <v>6</v>
      </c>
      <c r="I65" s="12" t="s">
        <v>7</v>
      </c>
    </row>
    <row r="66" spans="1:9" x14ac:dyDescent="0.2">
      <c r="B66" s="54"/>
      <c r="C66" s="55"/>
      <c r="D66" s="56"/>
      <c r="E66" s="57"/>
      <c r="F66" s="58"/>
      <c r="G66" s="59"/>
      <c r="H66" s="60"/>
      <c r="I66" s="54"/>
    </row>
    <row r="67" spans="1:9" ht="15.75" x14ac:dyDescent="0.25">
      <c r="B67" s="13" t="s">
        <v>8</v>
      </c>
      <c r="C67" s="14"/>
      <c r="D67" s="62"/>
      <c r="E67" s="63"/>
      <c r="F67" s="64"/>
      <c r="G67" s="65"/>
      <c r="H67" s="66"/>
      <c r="I67" s="67"/>
    </row>
    <row r="68" spans="1:9" x14ac:dyDescent="0.2">
      <c r="B68" s="16" t="s">
        <v>24</v>
      </c>
      <c r="C68" s="17" t="s">
        <v>10</v>
      </c>
      <c r="D68" s="18">
        <f>'MC Eff April 2019'!$B$14</f>
        <v>46117</v>
      </c>
      <c r="E68" s="18">
        <f>'MC Eff April 2019'!$D$14</f>
        <v>1969</v>
      </c>
      <c r="F68" s="19">
        <f>'MC Eff April 2019'!$C$19</f>
        <v>71823</v>
      </c>
      <c r="G68" s="20"/>
      <c r="H68" s="21"/>
      <c r="I68" s="22"/>
    </row>
    <row r="69" spans="1:9" x14ac:dyDescent="0.2">
      <c r="B69" s="24" t="s">
        <v>25</v>
      </c>
      <c r="C69" s="25" t="s">
        <v>12</v>
      </c>
      <c r="D69" s="26">
        <f>'MC Eff April 2019'!$B$15</f>
        <v>48857</v>
      </c>
      <c r="E69" s="26">
        <f>'MC Eff April 2019'!$D$15</f>
        <v>2043</v>
      </c>
      <c r="F69" s="38">
        <f>'MC Eff April 2019'!$C$19</f>
        <v>71823</v>
      </c>
      <c r="G69" s="89" t="s">
        <v>26</v>
      </c>
      <c r="H69" s="68">
        <v>18</v>
      </c>
      <c r="I69" s="26">
        <f>'MC Eff April 2019'!$D$19</f>
        <v>2324</v>
      </c>
    </row>
    <row r="70" spans="1:9" s="61" customFormat="1" x14ac:dyDescent="0.2">
      <c r="A70" s="53"/>
      <c r="B70" s="28"/>
      <c r="C70" s="69"/>
      <c r="D70" s="70"/>
      <c r="E70" s="70"/>
      <c r="F70" s="71"/>
      <c r="G70" s="69"/>
      <c r="H70" s="72"/>
    </row>
    <row r="71" spans="1:9" s="61" customFormat="1" x14ac:dyDescent="0.2">
      <c r="A71" s="53"/>
      <c r="B71" s="28"/>
      <c r="C71" s="69"/>
      <c r="D71" s="70"/>
      <c r="E71" s="70"/>
      <c r="F71" s="71"/>
      <c r="G71" s="69"/>
      <c r="H71" s="72"/>
    </row>
    <row r="72" spans="1:9" s="1" customFormat="1" ht="20.25" x14ac:dyDescent="0.3">
      <c r="A72" s="1" t="s">
        <v>57</v>
      </c>
      <c r="D72" s="2"/>
      <c r="F72" s="3"/>
    </row>
    <row r="73" spans="1:9" s="4" customFormat="1" ht="12.75" x14ac:dyDescent="0.2">
      <c r="D73" s="5"/>
      <c r="F73" s="6"/>
    </row>
    <row r="74" spans="1:9" s="4" customFormat="1" ht="25.5" x14ac:dyDescent="0.2">
      <c r="B74" s="7" t="s">
        <v>0</v>
      </c>
      <c r="C74" s="8" t="s">
        <v>1</v>
      </c>
      <c r="D74" s="9" t="s">
        <v>2</v>
      </c>
      <c r="E74" s="10" t="s">
        <v>3</v>
      </c>
      <c r="F74" s="9" t="s">
        <v>4</v>
      </c>
      <c r="G74" s="11" t="s">
        <v>5</v>
      </c>
      <c r="H74" s="8" t="s">
        <v>6</v>
      </c>
      <c r="I74" s="12" t="s">
        <v>7</v>
      </c>
    </row>
    <row r="75" spans="1:9" s="4" customFormat="1" x14ac:dyDescent="0.2">
      <c r="B75" s="54"/>
      <c r="C75" s="55"/>
      <c r="D75" s="56"/>
      <c r="E75" s="57"/>
      <c r="F75" s="58"/>
      <c r="G75" s="59"/>
      <c r="H75" s="60"/>
      <c r="I75" s="54"/>
    </row>
    <row r="76" spans="1:9" s="4" customFormat="1" ht="15.75" x14ac:dyDescent="0.25">
      <c r="B76" s="13" t="s">
        <v>8</v>
      </c>
      <c r="C76" s="14"/>
      <c r="D76" s="62"/>
      <c r="E76" s="63"/>
      <c r="F76" s="64"/>
      <c r="G76" s="65"/>
      <c r="H76" s="66"/>
      <c r="I76" s="67"/>
    </row>
    <row r="77" spans="1:9" s="4" customFormat="1" ht="12.75" x14ac:dyDescent="0.2">
      <c r="B77" s="16" t="s">
        <v>27</v>
      </c>
      <c r="C77" s="17" t="s">
        <v>10</v>
      </c>
      <c r="D77" s="18">
        <f>'MC Eff April 2019'!$B$14</f>
        <v>46117</v>
      </c>
      <c r="E77" s="18">
        <f>'MC Eff April 2019'!$D$14</f>
        <v>1969</v>
      </c>
      <c r="F77" s="19">
        <f>'MC Eff April 2019'!$C$19</f>
        <v>71823</v>
      </c>
      <c r="G77" s="20"/>
      <c r="H77" s="21"/>
      <c r="I77" s="22"/>
    </row>
    <row r="78" spans="1:9" s="4" customFormat="1" x14ac:dyDescent="0.2">
      <c r="B78" s="24" t="s">
        <v>28</v>
      </c>
      <c r="C78" s="25" t="s">
        <v>12</v>
      </c>
      <c r="D78" s="26">
        <f>'MC Eff April 2019'!$B$15</f>
        <v>48857</v>
      </c>
      <c r="E78" s="26">
        <f>'MC Eff April 2019'!$D$15</f>
        <v>2043</v>
      </c>
      <c r="F78" s="38">
        <f>'MC Eff April 2019'!$C$19</f>
        <v>71823</v>
      </c>
      <c r="G78" s="89" t="s">
        <v>29</v>
      </c>
      <c r="H78" s="68">
        <v>18</v>
      </c>
      <c r="I78" s="26">
        <f>'MC Eff April 2019'!$D$19</f>
        <v>2324</v>
      </c>
    </row>
    <row r="79" spans="1:9" s="4" customFormat="1" ht="28.15" customHeight="1" x14ac:dyDescent="0.2">
      <c r="B79" s="100" t="s">
        <v>14</v>
      </c>
      <c r="C79" s="100"/>
      <c r="D79" s="100"/>
      <c r="E79" s="100"/>
      <c r="F79" s="100"/>
      <c r="G79" s="100"/>
      <c r="H79" s="100"/>
      <c r="I79" s="100"/>
    </row>
    <row r="80" spans="1:9" s="4" customFormat="1" ht="12.75" x14ac:dyDescent="0.2">
      <c r="D80" s="5"/>
      <c r="F80" s="6"/>
    </row>
  </sheetData>
  <mergeCells count="7">
    <mergeCell ref="A1:I1"/>
    <mergeCell ref="B11:I11"/>
    <mergeCell ref="B21:I21"/>
    <mergeCell ref="B41:I41"/>
    <mergeCell ref="B79:I79"/>
    <mergeCell ref="A2:I2"/>
    <mergeCell ref="B51:I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8C66-FA1C-4B37-90BF-6B556437FA10}">
  <dimension ref="A1:K32"/>
  <sheetViews>
    <sheetView workbookViewId="0">
      <selection activeCell="D14" sqref="D14"/>
    </sheetView>
  </sheetViews>
  <sheetFormatPr defaultRowHeight="15.75" x14ac:dyDescent="0.25"/>
  <cols>
    <col min="2" max="2" width="11.125" customWidth="1"/>
    <col min="3" max="3" width="11" customWidth="1"/>
    <col min="4" max="4" width="10.125" customWidth="1"/>
  </cols>
  <sheetData>
    <row r="1" spans="1:11" x14ac:dyDescent="0.25">
      <c r="A1" s="29"/>
      <c r="B1" s="30" t="s">
        <v>58</v>
      </c>
      <c r="C1" s="31"/>
      <c r="D1" s="31"/>
      <c r="E1" s="31"/>
    </row>
    <row r="2" spans="1:11" x14ac:dyDescent="0.25">
      <c r="A2" s="102" t="s">
        <v>42</v>
      </c>
      <c r="B2" s="102"/>
      <c r="C2" s="102"/>
      <c r="D2" s="102"/>
      <c r="E2" s="102"/>
    </row>
    <row r="3" spans="1:11" ht="30.75" x14ac:dyDescent="0.25">
      <c r="A3" s="32" t="s">
        <v>6</v>
      </c>
      <c r="B3" s="32" t="s">
        <v>30</v>
      </c>
      <c r="C3" s="33" t="s">
        <v>31</v>
      </c>
      <c r="D3" s="32" t="s">
        <v>32</v>
      </c>
      <c r="E3" s="34" t="s">
        <v>33</v>
      </c>
      <c r="J3" s="103"/>
      <c r="K3" s="104"/>
    </row>
    <row r="4" spans="1:11" ht="17.25" x14ac:dyDescent="0.3">
      <c r="A4" s="35">
        <v>3</v>
      </c>
      <c r="B4" s="36">
        <v>27216</v>
      </c>
      <c r="C4" s="36">
        <v>34792</v>
      </c>
      <c r="D4" s="36">
        <f>ROUNDUP((C4-B4)/6,0)</f>
        <v>1263</v>
      </c>
      <c r="E4" s="96"/>
      <c r="J4" s="104"/>
      <c r="K4" s="104"/>
    </row>
    <row r="5" spans="1:11" ht="17.25" x14ac:dyDescent="0.3">
      <c r="A5" s="35">
        <v>4</v>
      </c>
      <c r="B5" s="36">
        <v>28417</v>
      </c>
      <c r="C5" s="36">
        <v>36371</v>
      </c>
      <c r="D5" s="36">
        <f>ROUNDUP((C5-B5)/6,0)</f>
        <v>1326</v>
      </c>
      <c r="E5" s="96"/>
      <c r="J5" s="104"/>
      <c r="K5" s="104"/>
    </row>
    <row r="6" spans="1:11" ht="17.25" x14ac:dyDescent="0.3">
      <c r="A6" s="35">
        <v>5</v>
      </c>
      <c r="B6" s="36">
        <v>30122</v>
      </c>
      <c r="C6" s="36">
        <v>38136</v>
      </c>
      <c r="D6" s="36">
        <f>ROUNDUP((C6-B6)/6,0)</f>
        <v>1336</v>
      </c>
      <c r="E6" s="96"/>
      <c r="J6" s="104"/>
      <c r="K6" s="104"/>
    </row>
    <row r="7" spans="1:11" ht="17.25" x14ac:dyDescent="0.3">
      <c r="A7" s="35">
        <v>6</v>
      </c>
      <c r="B7" s="36">
        <v>31399</v>
      </c>
      <c r="C7" s="36">
        <v>40092</v>
      </c>
      <c r="D7" s="36">
        <f t="shared" ref="D7:D9" si="0">ROUNDUP((C7-B7)/6,0)</f>
        <v>1449</v>
      </c>
      <c r="E7" s="96"/>
      <c r="J7" s="104"/>
      <c r="K7" s="104"/>
    </row>
    <row r="8" spans="1:11" ht="17.25" x14ac:dyDescent="0.3">
      <c r="A8" s="35">
        <v>7</v>
      </c>
      <c r="B8" s="36">
        <v>33210</v>
      </c>
      <c r="C8" s="36">
        <v>42263</v>
      </c>
      <c r="D8" s="36">
        <f t="shared" si="0"/>
        <v>1509</v>
      </c>
      <c r="E8" s="96"/>
      <c r="J8" s="104"/>
      <c r="K8" s="104"/>
    </row>
    <row r="9" spans="1:11" ht="17.25" x14ac:dyDescent="0.3">
      <c r="A9" s="35">
        <v>8</v>
      </c>
      <c r="B9" s="36">
        <v>35033</v>
      </c>
      <c r="C9" s="36">
        <v>44439</v>
      </c>
      <c r="D9" s="36">
        <f t="shared" si="0"/>
        <v>1568</v>
      </c>
      <c r="E9" s="96"/>
      <c r="J9" s="104"/>
      <c r="K9" s="104"/>
    </row>
    <row r="10" spans="1:11" ht="17.25" x14ac:dyDescent="0.3">
      <c r="A10" s="35">
        <v>9</v>
      </c>
      <c r="B10" s="36">
        <v>37034</v>
      </c>
      <c r="C10" s="36">
        <v>46805</v>
      </c>
      <c r="D10" s="36">
        <f>ROUNDUP((C10-B10)/6,0)</f>
        <v>1629</v>
      </c>
      <c r="E10" s="96"/>
      <c r="J10" s="104"/>
      <c r="K10" s="104"/>
    </row>
    <row r="11" spans="1:11" ht="17.25" x14ac:dyDescent="0.3">
      <c r="A11" s="35">
        <v>10</v>
      </c>
      <c r="B11" s="36">
        <v>39030</v>
      </c>
      <c r="C11" s="36">
        <v>49403</v>
      </c>
      <c r="D11" s="36">
        <f>ROUND((C11-B11)/6,0)</f>
        <v>1729</v>
      </c>
      <c r="E11" s="96"/>
      <c r="J11" s="104"/>
      <c r="K11" s="104"/>
    </row>
    <row r="12" spans="1:11" ht="17.25" x14ac:dyDescent="0.3">
      <c r="A12" s="35">
        <v>11</v>
      </c>
      <c r="B12" s="36">
        <v>41398</v>
      </c>
      <c r="C12" s="36">
        <v>52144</v>
      </c>
      <c r="D12" s="36">
        <f t="shared" ref="D12:D25" si="1">ROUND((C12-B12)/6,0)</f>
        <v>1791</v>
      </c>
      <c r="E12" s="96"/>
      <c r="J12" s="104"/>
      <c r="K12" s="104"/>
    </row>
    <row r="13" spans="1:11" ht="17.25" x14ac:dyDescent="0.3">
      <c r="A13" s="35">
        <v>12</v>
      </c>
      <c r="B13" s="36">
        <v>43583</v>
      </c>
      <c r="C13" s="36">
        <v>54879</v>
      </c>
      <c r="D13" s="36">
        <f t="shared" si="1"/>
        <v>1883</v>
      </c>
      <c r="E13" s="96"/>
      <c r="J13" s="104"/>
      <c r="K13" s="104"/>
    </row>
    <row r="14" spans="1:11" ht="17.25" x14ac:dyDescent="0.3">
      <c r="A14" s="35">
        <v>13</v>
      </c>
      <c r="B14" s="36">
        <v>46117</v>
      </c>
      <c r="C14" s="36">
        <v>57929</v>
      </c>
      <c r="D14" s="36">
        <f t="shared" si="1"/>
        <v>1969</v>
      </c>
      <c r="E14" s="96"/>
      <c r="J14" s="104"/>
      <c r="K14" s="104"/>
    </row>
    <row r="15" spans="1:11" ht="17.25" x14ac:dyDescent="0.3">
      <c r="A15" s="35">
        <v>14</v>
      </c>
      <c r="B15" s="36">
        <v>48857</v>
      </c>
      <c r="C15" s="36">
        <v>61114</v>
      </c>
      <c r="D15" s="36">
        <f t="shared" si="1"/>
        <v>2043</v>
      </c>
      <c r="E15" s="96"/>
      <c r="J15" s="104"/>
      <c r="K15" s="104"/>
    </row>
    <row r="16" spans="1:11" ht="17.25" x14ac:dyDescent="0.3">
      <c r="A16" s="35">
        <v>15</v>
      </c>
      <c r="B16" s="36">
        <v>51576</v>
      </c>
      <c r="C16" s="36">
        <v>64414</v>
      </c>
      <c r="D16" s="36">
        <f t="shared" si="1"/>
        <v>2140</v>
      </c>
      <c r="E16" s="96"/>
      <c r="J16" s="104"/>
      <c r="K16" s="104"/>
    </row>
    <row r="17" spans="1:11" ht="17.25" x14ac:dyDescent="0.3">
      <c r="A17" s="35">
        <v>16</v>
      </c>
      <c r="B17" s="36">
        <v>54483</v>
      </c>
      <c r="C17" s="36">
        <v>67850</v>
      </c>
      <c r="D17" s="36">
        <f t="shared" si="1"/>
        <v>2228</v>
      </c>
      <c r="E17" s="96"/>
      <c r="J17" s="104"/>
      <c r="K17" s="104"/>
    </row>
    <row r="18" spans="1:11" ht="17.25" x14ac:dyDescent="0.3">
      <c r="A18" s="35">
        <v>17</v>
      </c>
      <c r="B18" s="36">
        <v>57575</v>
      </c>
      <c r="C18" s="36">
        <v>71593</v>
      </c>
      <c r="D18" s="36">
        <f t="shared" si="1"/>
        <v>2336</v>
      </c>
      <c r="E18" s="96"/>
      <c r="J18" s="104"/>
      <c r="K18" s="104"/>
    </row>
    <row r="19" spans="1:11" ht="17.25" x14ac:dyDescent="0.3">
      <c r="A19" s="35">
        <v>18</v>
      </c>
      <c r="B19" s="36">
        <v>57880</v>
      </c>
      <c r="C19" s="36">
        <v>71823</v>
      </c>
      <c r="D19" s="36">
        <f t="shared" si="1"/>
        <v>2324</v>
      </c>
      <c r="E19" s="96"/>
      <c r="J19" s="104"/>
      <c r="K19" s="104"/>
    </row>
    <row r="20" spans="1:11" ht="17.25" x14ac:dyDescent="0.3">
      <c r="A20" s="35">
        <v>19</v>
      </c>
      <c r="B20" s="36">
        <v>60985</v>
      </c>
      <c r="C20" s="36">
        <v>75559</v>
      </c>
      <c r="D20" s="36">
        <f t="shared" si="1"/>
        <v>2429</v>
      </c>
      <c r="E20" s="96"/>
      <c r="J20" s="104"/>
      <c r="K20" s="104"/>
    </row>
    <row r="21" spans="1:11" ht="17.25" x14ac:dyDescent="0.3">
      <c r="A21" s="35">
        <v>20</v>
      </c>
      <c r="B21" s="36">
        <v>64093</v>
      </c>
      <c r="C21" s="36">
        <v>79347</v>
      </c>
      <c r="D21" s="36">
        <f t="shared" si="1"/>
        <v>2542</v>
      </c>
      <c r="E21" s="96"/>
      <c r="J21" s="104"/>
      <c r="K21" s="104"/>
    </row>
    <row r="22" spans="1:11" ht="17.25" x14ac:dyDescent="0.3">
      <c r="A22" s="35">
        <v>21</v>
      </c>
      <c r="B22" s="36">
        <v>67550</v>
      </c>
      <c r="C22" s="36">
        <v>83446</v>
      </c>
      <c r="D22" s="36">
        <f t="shared" si="1"/>
        <v>2649</v>
      </c>
      <c r="E22" s="96"/>
      <c r="J22" s="104"/>
      <c r="K22" s="104"/>
    </row>
    <row r="23" spans="1:11" ht="17.25" x14ac:dyDescent="0.3">
      <c r="A23" s="35">
        <v>22</v>
      </c>
      <c r="B23" s="36">
        <v>71181</v>
      </c>
      <c r="C23" s="36">
        <v>87829</v>
      </c>
      <c r="D23" s="36">
        <f t="shared" si="1"/>
        <v>2775</v>
      </c>
      <c r="E23" s="96"/>
      <c r="J23" s="104"/>
      <c r="K23" s="104"/>
    </row>
    <row r="24" spans="1:11" ht="17.25" x14ac:dyDescent="0.3">
      <c r="A24" s="35">
        <v>23</v>
      </c>
      <c r="B24" s="36">
        <v>74829</v>
      </c>
      <c r="C24" s="36">
        <v>93491</v>
      </c>
      <c r="D24" s="36">
        <f t="shared" si="1"/>
        <v>3110</v>
      </c>
      <c r="E24" s="96"/>
      <c r="J24" s="104"/>
      <c r="K24" s="104"/>
    </row>
    <row r="25" spans="1:11" ht="17.25" x14ac:dyDescent="0.3">
      <c r="A25" s="37" t="s">
        <v>34</v>
      </c>
      <c r="B25" s="36">
        <v>80768</v>
      </c>
      <c r="C25" s="36">
        <v>102093</v>
      </c>
      <c r="D25" s="36">
        <f t="shared" si="1"/>
        <v>3554</v>
      </c>
      <c r="E25" s="96"/>
      <c r="J25" s="104"/>
      <c r="K25" s="104"/>
    </row>
    <row r="26" spans="1:11" ht="17.25" x14ac:dyDescent="0.3">
      <c r="A26" s="37" t="s">
        <v>35</v>
      </c>
      <c r="B26" s="36">
        <v>89574</v>
      </c>
      <c r="C26" s="36">
        <v>113225</v>
      </c>
      <c r="D26" s="36">
        <f>ROUNDUP((C26-B26)/6,0)</f>
        <v>3942</v>
      </c>
      <c r="E26" s="96"/>
      <c r="J26" s="104"/>
      <c r="K26" s="104"/>
    </row>
    <row r="27" spans="1:11" ht="17.25" x14ac:dyDescent="0.3">
      <c r="A27" s="37" t="s">
        <v>36</v>
      </c>
      <c r="B27" s="36">
        <v>99415</v>
      </c>
      <c r="C27" s="36">
        <v>125629</v>
      </c>
      <c r="D27" s="36">
        <f t="shared" ref="D27:D31" si="2">ROUNDUP((C27-B27)/6,0)</f>
        <v>4369</v>
      </c>
      <c r="E27" s="96"/>
      <c r="J27" s="104"/>
      <c r="K27" s="104"/>
    </row>
    <row r="28" spans="1:11" ht="17.25" x14ac:dyDescent="0.3">
      <c r="A28" s="37" t="s">
        <v>37</v>
      </c>
      <c r="B28" s="36">
        <v>109956</v>
      </c>
      <c r="C28" s="36">
        <v>138763</v>
      </c>
      <c r="D28" s="36">
        <f t="shared" si="2"/>
        <v>4802</v>
      </c>
      <c r="E28" s="96"/>
      <c r="J28" s="104"/>
      <c r="K28" s="104"/>
    </row>
    <row r="29" spans="1:11" ht="17.25" x14ac:dyDescent="0.3">
      <c r="A29" s="37" t="s">
        <v>38</v>
      </c>
      <c r="B29" s="36">
        <v>122092</v>
      </c>
      <c r="C29" s="36">
        <v>154253</v>
      </c>
      <c r="D29" s="36">
        <f t="shared" si="2"/>
        <v>5361</v>
      </c>
      <c r="E29" s="96"/>
      <c r="J29" s="104"/>
      <c r="K29" s="104"/>
    </row>
    <row r="30" spans="1:11" ht="17.25" x14ac:dyDescent="0.3">
      <c r="A30" s="37" t="s">
        <v>39</v>
      </c>
      <c r="B30" s="36">
        <v>135179</v>
      </c>
      <c r="C30" s="36">
        <v>170030</v>
      </c>
      <c r="D30" s="36">
        <f t="shared" si="2"/>
        <v>5809</v>
      </c>
      <c r="E30" s="96"/>
      <c r="J30" s="104"/>
      <c r="K30" s="104"/>
    </row>
    <row r="31" spans="1:11" ht="17.25" x14ac:dyDescent="0.3">
      <c r="A31" s="37" t="s">
        <v>40</v>
      </c>
      <c r="B31" s="36">
        <v>149004</v>
      </c>
      <c r="C31" s="36">
        <v>184540</v>
      </c>
      <c r="D31" s="36">
        <f t="shared" si="2"/>
        <v>5923</v>
      </c>
      <c r="E31" s="96"/>
    </row>
    <row r="32" spans="1:11" ht="17.25" x14ac:dyDescent="0.3">
      <c r="A32" s="37" t="s">
        <v>41</v>
      </c>
      <c r="B32" s="97" t="s">
        <v>59</v>
      </c>
      <c r="C32" s="97"/>
      <c r="D32" s="36"/>
      <c r="E32" s="96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E892-A588-4783-A7E6-06D3A60B7287}">
  <dimension ref="A1:E32"/>
  <sheetViews>
    <sheetView workbookViewId="0">
      <selection activeCell="F2" sqref="F2"/>
    </sheetView>
  </sheetViews>
  <sheetFormatPr defaultRowHeight="15.75" x14ac:dyDescent="0.25"/>
  <cols>
    <col min="1" max="1" width="6.625" bestFit="1" customWidth="1"/>
    <col min="2" max="2" width="11.125" customWidth="1"/>
  </cols>
  <sheetData>
    <row r="1" spans="1:5" x14ac:dyDescent="0.25">
      <c r="A1" s="29"/>
      <c r="B1" s="30" t="s">
        <v>58</v>
      </c>
      <c r="C1" s="31"/>
      <c r="D1" s="31"/>
      <c r="E1" s="31"/>
    </row>
    <row r="2" spans="1:5" x14ac:dyDescent="0.25">
      <c r="A2" s="102" t="s">
        <v>42</v>
      </c>
      <c r="B2" s="102"/>
      <c r="C2" s="102"/>
      <c r="D2" s="102"/>
      <c r="E2" s="102"/>
    </row>
    <row r="3" spans="1:5" ht="30.75" x14ac:dyDescent="0.25">
      <c r="A3" s="32" t="s">
        <v>6</v>
      </c>
      <c r="B3" s="32" t="s">
        <v>30</v>
      </c>
      <c r="C3" s="33" t="s">
        <v>31</v>
      </c>
      <c r="D3" s="32" t="s">
        <v>32</v>
      </c>
      <c r="E3" s="34" t="s">
        <v>33</v>
      </c>
    </row>
    <row r="4" spans="1:5" ht="17.25" x14ac:dyDescent="0.3">
      <c r="A4" s="35">
        <v>3</v>
      </c>
      <c r="B4" s="36">
        <v>27216</v>
      </c>
      <c r="C4" s="36">
        <v>34792</v>
      </c>
      <c r="D4" s="36">
        <f>ROUNDUP((C4-B4)/6,0)</f>
        <v>1263</v>
      </c>
      <c r="E4" s="96"/>
    </row>
    <row r="5" spans="1:5" ht="17.25" x14ac:dyDescent="0.3">
      <c r="A5" s="35">
        <v>4</v>
      </c>
      <c r="B5" s="36">
        <v>28417</v>
      </c>
      <c r="C5" s="36">
        <v>36371</v>
      </c>
      <c r="D5" s="36">
        <f>ROUNDUP((C5-B5)/6,0)</f>
        <v>1326</v>
      </c>
      <c r="E5" s="96"/>
    </row>
    <row r="6" spans="1:5" ht="17.25" x14ac:dyDescent="0.3">
      <c r="A6" s="35">
        <v>5</v>
      </c>
      <c r="B6" s="36">
        <v>30122</v>
      </c>
      <c r="C6" s="36">
        <v>38136</v>
      </c>
      <c r="D6" s="36">
        <f>ROUNDUP((C6-B6)/6,0)</f>
        <v>1336</v>
      </c>
      <c r="E6" s="96"/>
    </row>
    <row r="7" spans="1:5" ht="17.25" x14ac:dyDescent="0.3">
      <c r="A7" s="35">
        <v>6</v>
      </c>
      <c r="B7" s="36">
        <v>31399</v>
      </c>
      <c r="C7" s="36">
        <v>40092</v>
      </c>
      <c r="D7" s="36">
        <f t="shared" ref="D7:D10" si="0">ROUNDUP((C7-B7)/6,0)</f>
        <v>1449</v>
      </c>
      <c r="E7" s="96"/>
    </row>
    <row r="8" spans="1:5" ht="17.25" x14ac:dyDescent="0.3">
      <c r="A8" s="35">
        <v>7</v>
      </c>
      <c r="B8" s="36">
        <v>33210</v>
      </c>
      <c r="C8" s="36">
        <v>42263</v>
      </c>
      <c r="D8" s="36">
        <f t="shared" si="0"/>
        <v>1509</v>
      </c>
      <c r="E8" s="96"/>
    </row>
    <row r="9" spans="1:5" ht="17.25" x14ac:dyDescent="0.3">
      <c r="A9" s="35">
        <v>8</v>
      </c>
      <c r="B9" s="36">
        <v>35033</v>
      </c>
      <c r="C9" s="36">
        <v>44439</v>
      </c>
      <c r="D9" s="36">
        <f t="shared" si="0"/>
        <v>1568</v>
      </c>
      <c r="E9" s="96"/>
    </row>
    <row r="10" spans="1:5" ht="17.25" x14ac:dyDescent="0.3">
      <c r="A10" s="35">
        <v>9</v>
      </c>
      <c r="B10" s="36">
        <v>37034</v>
      </c>
      <c r="C10" s="36">
        <v>46805</v>
      </c>
      <c r="D10" s="36">
        <f>ROUNDUP((C10-B10)/6,0)</f>
        <v>1629</v>
      </c>
      <c r="E10" s="96"/>
    </row>
    <row r="11" spans="1:5" ht="17.25" x14ac:dyDescent="0.3">
      <c r="A11" s="35">
        <v>10</v>
      </c>
      <c r="B11" s="36">
        <v>39030</v>
      </c>
      <c r="C11" s="36">
        <v>49403</v>
      </c>
      <c r="D11" s="36">
        <f>ROUND((C11-B11)/6,0)</f>
        <v>1729</v>
      </c>
      <c r="E11" s="96"/>
    </row>
    <row r="12" spans="1:5" ht="17.25" x14ac:dyDescent="0.3">
      <c r="A12" s="35">
        <v>11</v>
      </c>
      <c r="B12" s="36">
        <v>41398</v>
      </c>
      <c r="C12" s="36">
        <v>52144</v>
      </c>
      <c r="D12" s="36">
        <f t="shared" ref="D12:D25" si="1">ROUND((C12-B12)/6,0)</f>
        <v>1791</v>
      </c>
      <c r="E12" s="96"/>
    </row>
    <row r="13" spans="1:5" ht="17.25" x14ac:dyDescent="0.3">
      <c r="A13" s="35">
        <v>12</v>
      </c>
      <c r="B13" s="36">
        <v>43583</v>
      </c>
      <c r="C13" s="36">
        <v>54879</v>
      </c>
      <c r="D13" s="36">
        <f t="shared" si="1"/>
        <v>1883</v>
      </c>
      <c r="E13" s="96"/>
    </row>
    <row r="14" spans="1:5" ht="17.25" x14ac:dyDescent="0.3">
      <c r="A14" s="35">
        <v>13</v>
      </c>
      <c r="B14" s="36">
        <v>46117</v>
      </c>
      <c r="C14" s="36">
        <v>57929</v>
      </c>
      <c r="D14" s="36">
        <f t="shared" si="1"/>
        <v>1969</v>
      </c>
      <c r="E14" s="96"/>
    </row>
    <row r="15" spans="1:5" ht="17.25" x14ac:dyDescent="0.3">
      <c r="A15" s="35">
        <v>14</v>
      </c>
      <c r="B15" s="36">
        <v>48857</v>
      </c>
      <c r="C15" s="36">
        <v>61114</v>
      </c>
      <c r="D15" s="36">
        <f t="shared" si="1"/>
        <v>2043</v>
      </c>
      <c r="E15" s="96"/>
    </row>
    <row r="16" spans="1:5" ht="17.25" x14ac:dyDescent="0.3">
      <c r="A16" s="35">
        <v>15</v>
      </c>
      <c r="B16" s="36">
        <v>51576</v>
      </c>
      <c r="C16" s="36">
        <v>64414</v>
      </c>
      <c r="D16" s="36">
        <f t="shared" si="1"/>
        <v>2140</v>
      </c>
      <c r="E16" s="96"/>
    </row>
    <row r="17" spans="1:5" ht="17.25" x14ac:dyDescent="0.3">
      <c r="A17" s="35">
        <v>16</v>
      </c>
      <c r="B17" s="36">
        <v>54483</v>
      </c>
      <c r="C17" s="36">
        <v>67850</v>
      </c>
      <c r="D17" s="36">
        <f t="shared" si="1"/>
        <v>2228</v>
      </c>
      <c r="E17" s="96"/>
    </row>
    <row r="18" spans="1:5" ht="17.25" x14ac:dyDescent="0.3">
      <c r="A18" s="35">
        <v>17</v>
      </c>
      <c r="B18" s="36">
        <v>57575</v>
      </c>
      <c r="C18" s="36">
        <v>71593</v>
      </c>
      <c r="D18" s="36">
        <f t="shared" si="1"/>
        <v>2336</v>
      </c>
      <c r="E18" s="96"/>
    </row>
    <row r="19" spans="1:5" ht="17.25" x14ac:dyDescent="0.3">
      <c r="A19" s="35">
        <v>18</v>
      </c>
      <c r="B19" s="36">
        <v>57880</v>
      </c>
      <c r="C19" s="36">
        <v>71823</v>
      </c>
      <c r="D19" s="36">
        <f t="shared" si="1"/>
        <v>2324</v>
      </c>
      <c r="E19" s="96"/>
    </row>
    <row r="20" spans="1:5" ht="17.25" x14ac:dyDescent="0.3">
      <c r="A20" s="35">
        <v>19</v>
      </c>
      <c r="B20" s="36">
        <v>60985</v>
      </c>
      <c r="C20" s="36">
        <v>75559</v>
      </c>
      <c r="D20" s="36">
        <f t="shared" si="1"/>
        <v>2429</v>
      </c>
      <c r="E20" s="96"/>
    </row>
    <row r="21" spans="1:5" ht="17.25" x14ac:dyDescent="0.3">
      <c r="A21" s="35">
        <v>20</v>
      </c>
      <c r="B21" s="36">
        <v>64093</v>
      </c>
      <c r="C21" s="36">
        <v>79347</v>
      </c>
      <c r="D21" s="36">
        <f t="shared" si="1"/>
        <v>2542</v>
      </c>
      <c r="E21" s="96"/>
    </row>
    <row r="22" spans="1:5" ht="17.25" x14ac:dyDescent="0.3">
      <c r="A22" s="35">
        <v>21</v>
      </c>
      <c r="B22" s="36">
        <v>67550</v>
      </c>
      <c r="C22" s="36">
        <v>83446</v>
      </c>
      <c r="D22" s="36">
        <f t="shared" si="1"/>
        <v>2649</v>
      </c>
      <c r="E22" s="96"/>
    </row>
    <row r="23" spans="1:5" ht="17.25" x14ac:dyDescent="0.3">
      <c r="A23" s="35">
        <v>22</v>
      </c>
      <c r="B23" s="36">
        <v>71181</v>
      </c>
      <c r="C23" s="36">
        <v>87829</v>
      </c>
      <c r="D23" s="36">
        <f t="shared" si="1"/>
        <v>2775</v>
      </c>
      <c r="E23" s="96"/>
    </row>
    <row r="24" spans="1:5" ht="17.25" x14ac:dyDescent="0.3">
      <c r="A24" s="35">
        <v>23</v>
      </c>
      <c r="B24" s="36">
        <v>74829</v>
      </c>
      <c r="C24" s="36">
        <v>93491</v>
      </c>
      <c r="D24" s="36">
        <f t="shared" si="1"/>
        <v>3110</v>
      </c>
      <c r="E24" s="96"/>
    </row>
    <row r="25" spans="1:5" ht="17.25" x14ac:dyDescent="0.3">
      <c r="A25" s="37" t="s">
        <v>34</v>
      </c>
      <c r="B25" s="36">
        <v>80768</v>
      </c>
      <c r="C25" s="36">
        <v>102093</v>
      </c>
      <c r="D25" s="36">
        <f t="shared" si="1"/>
        <v>3554</v>
      </c>
      <c r="E25" s="96"/>
    </row>
    <row r="26" spans="1:5" ht="17.25" x14ac:dyDescent="0.3">
      <c r="A26" s="37" t="s">
        <v>35</v>
      </c>
      <c r="B26" s="36">
        <v>89574</v>
      </c>
      <c r="C26" s="36">
        <v>113225</v>
      </c>
      <c r="D26" s="36">
        <f>ROUNDUP((C26-B26)/6,0)</f>
        <v>3942</v>
      </c>
      <c r="E26" s="96"/>
    </row>
    <row r="27" spans="1:5" ht="17.25" x14ac:dyDescent="0.3">
      <c r="A27" s="37" t="s">
        <v>36</v>
      </c>
      <c r="B27" s="36">
        <v>99415</v>
      </c>
      <c r="C27" s="36">
        <v>125629</v>
      </c>
      <c r="D27" s="36">
        <f t="shared" ref="D27:D31" si="2">ROUNDUP((C27-B27)/6,0)</f>
        <v>4369</v>
      </c>
      <c r="E27" s="96"/>
    </row>
    <row r="28" spans="1:5" ht="17.25" x14ac:dyDescent="0.3">
      <c r="A28" s="37" t="s">
        <v>37</v>
      </c>
      <c r="B28" s="36">
        <v>109956</v>
      </c>
      <c r="C28" s="36">
        <v>138763</v>
      </c>
      <c r="D28" s="36">
        <f t="shared" si="2"/>
        <v>4802</v>
      </c>
      <c r="E28" s="96"/>
    </row>
    <row r="29" spans="1:5" ht="17.25" x14ac:dyDescent="0.3">
      <c r="A29" s="37" t="s">
        <v>38</v>
      </c>
      <c r="B29" s="36">
        <v>122092</v>
      </c>
      <c r="C29" s="36">
        <v>154253</v>
      </c>
      <c r="D29" s="36">
        <f t="shared" si="2"/>
        <v>5361</v>
      </c>
      <c r="E29" s="96"/>
    </row>
    <row r="30" spans="1:5" ht="17.25" x14ac:dyDescent="0.3">
      <c r="A30" s="37" t="s">
        <v>39</v>
      </c>
      <c r="B30" s="36">
        <v>135179</v>
      </c>
      <c r="C30" s="36">
        <v>170030</v>
      </c>
      <c r="D30" s="36">
        <f t="shared" si="2"/>
        <v>5809</v>
      </c>
      <c r="E30" s="96"/>
    </row>
    <row r="31" spans="1:5" ht="17.25" x14ac:dyDescent="0.3">
      <c r="A31" s="37" t="s">
        <v>40</v>
      </c>
      <c r="B31" s="36">
        <v>149004</v>
      </c>
      <c r="C31" s="36">
        <v>184540</v>
      </c>
      <c r="D31" s="36">
        <f t="shared" si="2"/>
        <v>5923</v>
      </c>
      <c r="E31" s="96"/>
    </row>
    <row r="32" spans="1:5" ht="17.25" x14ac:dyDescent="0.3">
      <c r="A32" s="37" t="s">
        <v>41</v>
      </c>
      <c r="B32" s="97" t="s">
        <v>59</v>
      </c>
      <c r="C32" s="97"/>
      <c r="D32" s="36"/>
      <c r="E32" s="96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MC Traineeships</vt:lpstr>
      <vt:lpstr>MC Eff April 2019</vt:lpstr>
      <vt:lpstr>MC Eff April 2020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Masa, Jeffrey</cp:lastModifiedBy>
  <dcterms:created xsi:type="dcterms:W3CDTF">2017-04-03T19:30:33Z</dcterms:created>
  <dcterms:modified xsi:type="dcterms:W3CDTF">2019-05-02T15:08:10Z</dcterms:modified>
</cp:coreProperties>
</file>